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mybcecatholicedu.sharepoint.com/sites/sp-ourladyoflourdes/staff/Finance/Finance/2022/School Fees/"/>
    </mc:Choice>
  </mc:AlternateContent>
  <xr:revisionPtr revIDLastSave="138" documentId="8_{F6B086CE-E25D-41BE-BB18-80FBAB912151}" xr6:coauthVersionLast="47" xr6:coauthVersionMax="47" xr10:uidLastSave="{089A8CFA-2059-4F41-A56B-7B237944A71C}"/>
  <bookViews>
    <workbookView xWindow="25080" yWindow="-120" windowWidth="21840" windowHeight="13140" xr2:uid="{00000000-000D-0000-FFFF-FFFF00000000}"/>
  </bookViews>
  <sheets>
    <sheet name="202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8" l="1"/>
  <c r="E27" i="8"/>
  <c r="E31" i="8" l="1"/>
  <c r="E18" i="8"/>
  <c r="E17" i="8"/>
  <c r="E12" i="8" l="1"/>
  <c r="E38" i="8"/>
  <c r="E21" i="8" l="1"/>
  <c r="E20" i="8"/>
  <c r="E37" i="8" l="1"/>
  <c r="E13" i="8" l="1"/>
  <c r="E14" i="8"/>
  <c r="E15" i="8"/>
  <c r="E24" i="8"/>
  <c r="E25" i="8"/>
  <c r="E26" i="8"/>
  <c r="E39" i="8"/>
  <c r="E34" i="8"/>
  <c r="E42" i="8" l="1"/>
  <c r="E45" i="8" s="1"/>
  <c r="E46" i="8" l="1"/>
  <c r="E47" i="8"/>
  <c r="E44" i="8"/>
</calcChain>
</file>

<file path=xl/sharedStrings.xml><?xml version="1.0" encoding="utf-8"?>
<sst xmlns="http://schemas.openxmlformats.org/spreadsheetml/2006/main" count="59" uniqueCount="54">
  <si>
    <t>Fee Schedule</t>
  </si>
  <si>
    <t>÷   4 pmts</t>
  </si>
  <si>
    <t>Description</t>
  </si>
  <si>
    <t>2 Children</t>
  </si>
  <si>
    <t>3 Children</t>
  </si>
  <si>
    <t>Capital Levy</t>
  </si>
  <si>
    <t xml:space="preserve">Per Family </t>
  </si>
  <si>
    <t>P&amp;F Levy</t>
  </si>
  <si>
    <t>Levies &amp; Charges</t>
  </si>
  <si>
    <t>Tuition Fees</t>
  </si>
  <si>
    <t>1 Child</t>
  </si>
  <si>
    <t>Camps</t>
  </si>
  <si>
    <t>4 Children or more</t>
  </si>
  <si>
    <t>Year 5 - 3 day 2 night camp</t>
  </si>
  <si>
    <t>÷  10  pmts</t>
  </si>
  <si>
    <t>Payment Frequency - Term - 1st day of each term</t>
  </si>
  <si>
    <t>Payment Frequency - Monthly  (February to November)</t>
  </si>
  <si>
    <t>Per Student</t>
  </si>
  <si>
    <t>Payment Schedule</t>
  </si>
  <si>
    <t>Student Name</t>
  </si>
  <si>
    <t>Year Level</t>
  </si>
  <si>
    <t>Family Details</t>
  </si>
  <si>
    <t>Student 1</t>
  </si>
  <si>
    <t xml:space="preserve">Student 2 </t>
  </si>
  <si>
    <t xml:space="preserve">Student 3 </t>
  </si>
  <si>
    <t xml:space="preserve">Student 4 </t>
  </si>
  <si>
    <t>Payment Frequency - Fortnightly (February to November)</t>
  </si>
  <si>
    <t>÷ 22 pmts</t>
  </si>
  <si>
    <t>Payment Frequency - Weekly (February to November)</t>
  </si>
  <si>
    <t>÷ 44 pmts</t>
  </si>
  <si>
    <t>Annual Fee</t>
  </si>
  <si>
    <t>Number of Students</t>
  </si>
  <si>
    <t>Fee Category</t>
  </si>
  <si>
    <t>Additional Compulsory Charges</t>
  </si>
  <si>
    <t>Swimming Levy</t>
  </si>
  <si>
    <t>Resource &amp; Activity Levy</t>
  </si>
  <si>
    <t>Class Levies</t>
  </si>
  <si>
    <t>Year 6 - Canberra Trip</t>
  </si>
  <si>
    <t>Student 5</t>
  </si>
  <si>
    <r>
      <t xml:space="preserve">Sports Levy </t>
    </r>
    <r>
      <rPr>
        <b/>
        <sz val="10"/>
        <rFont val="Tahoma"/>
        <family val="2"/>
      </rPr>
      <t>(Years 4 - 6 Only)</t>
    </r>
  </si>
  <si>
    <t>Please enter 1 only  in column D for Tuition fees</t>
  </si>
  <si>
    <r>
      <t>Technology Levy</t>
    </r>
    <r>
      <rPr>
        <b/>
        <sz val="10"/>
        <rFont val="Tahoma"/>
        <family val="2"/>
      </rPr>
      <t xml:space="preserve"> (Years Prep - 2 Only)</t>
    </r>
  </si>
  <si>
    <r>
      <t xml:space="preserve">Technology Levy </t>
    </r>
    <r>
      <rPr>
        <b/>
        <sz val="10"/>
        <rFont val="Tahoma"/>
        <family val="2"/>
      </rPr>
      <t>(Years 3 - 6 Only)</t>
    </r>
  </si>
  <si>
    <t>Book Pack Levy</t>
  </si>
  <si>
    <t>Our Lady of Lourdes Primary  School</t>
  </si>
  <si>
    <r>
      <rPr>
        <b/>
        <sz val="14"/>
        <rFont val="Tahoma"/>
        <family val="2"/>
      </rPr>
      <t xml:space="preserve">Enter data in the </t>
    </r>
    <r>
      <rPr>
        <b/>
        <sz val="14"/>
        <color indexed="8"/>
        <rFont val="Tahoma"/>
        <family val="2"/>
      </rPr>
      <t>blue</t>
    </r>
    <r>
      <rPr>
        <b/>
        <sz val="14"/>
        <rFont val="Tahoma"/>
        <family val="2"/>
      </rPr>
      <t xml:space="preserve"> sections ONLY.</t>
    </r>
  </si>
  <si>
    <t>Year 6 Graduation and Leadership Levy</t>
  </si>
  <si>
    <t>Year 4 - 2 day 1 night camp</t>
  </si>
  <si>
    <r>
      <t xml:space="preserve">Strings Program </t>
    </r>
    <r>
      <rPr>
        <b/>
        <sz val="10"/>
        <rFont val="Tahoma"/>
        <family val="2"/>
      </rPr>
      <t>(Years 4 and 5 Only)</t>
    </r>
  </si>
  <si>
    <t>Year 1 - 6</t>
  </si>
  <si>
    <t>Prep</t>
  </si>
  <si>
    <t>ANNUAL TOTAL FOR 2022</t>
  </si>
  <si>
    <t>2022- FEE CALCULATION WORKSHEET</t>
  </si>
  <si>
    <t>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</si>
</sst>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name val="Arial"/>
    </font>
    <font>
      <sz val="10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i/>
      <sz val="9"/>
      <color rgb="FFFF0000"/>
      <name val="Tahoma"/>
      <family val="2"/>
    </font>
    <font>
      <b/>
      <i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b/>
      <i/>
      <sz val="11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i/>
      <sz val="14"/>
      <name val="Tahoma"/>
      <family val="2"/>
    </font>
    <font>
      <b/>
      <sz val="14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CC16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1" fontId="6" fillId="3" borderId="19" xfId="0" applyNumberFormat="1" applyFont="1" applyFill="1" applyBorder="1" applyAlignment="1" applyProtection="1">
      <alignment horizontal="left"/>
    </xf>
    <xf numFmtId="0" fontId="7" fillId="3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1" fontId="8" fillId="3" borderId="20" xfId="0" applyNumberFormat="1" applyFont="1" applyFill="1" applyBorder="1" applyAlignment="1" applyProtection="1">
      <alignment vertical="top"/>
    </xf>
    <xf numFmtId="0" fontId="1" fillId="3" borderId="1" xfId="0" applyFont="1" applyFill="1" applyBorder="1" applyAlignment="1" applyProtection="1"/>
    <xf numFmtId="0" fontId="1" fillId="0" borderId="18" xfId="0" applyFont="1" applyFill="1" applyBorder="1" applyAlignment="1" applyProtection="1"/>
    <xf numFmtId="164" fontId="9" fillId="3" borderId="7" xfId="0" applyNumberFormat="1" applyFont="1" applyFill="1" applyBorder="1" applyAlignment="1" applyProtection="1">
      <alignment vertical="top"/>
      <protection locked="0"/>
    </xf>
    <xf numFmtId="0" fontId="1" fillId="3" borderId="24" xfId="0" applyFont="1" applyFill="1" applyBorder="1" applyAlignment="1" applyProtection="1"/>
    <xf numFmtId="164" fontId="9" fillId="3" borderId="5" xfId="0" applyNumberFormat="1" applyFont="1" applyFill="1" applyBorder="1" applyAlignment="1" applyProtection="1">
      <alignment vertical="top"/>
      <protection locked="0"/>
    </xf>
    <xf numFmtId="164" fontId="9" fillId="0" borderId="9" xfId="0" applyNumberFormat="1" applyFont="1" applyFill="1" applyBorder="1" applyAlignment="1" applyProtection="1">
      <alignment vertical="top"/>
      <protection locked="0"/>
    </xf>
    <xf numFmtId="4" fontId="6" fillId="0" borderId="14" xfId="0" applyNumberFormat="1" applyFont="1" applyFill="1" applyBorder="1" applyAlignment="1" applyProtection="1">
      <alignment horizontal="left" wrapText="1"/>
    </xf>
    <xf numFmtId="164" fontId="6" fillId="0" borderId="15" xfId="0" applyNumberFormat="1" applyFont="1" applyFill="1" applyBorder="1" applyAlignment="1" applyProtection="1">
      <alignment horizontal="center" wrapText="1"/>
    </xf>
    <xf numFmtId="0" fontId="6" fillId="0" borderId="15" xfId="0" applyFont="1" applyFill="1" applyBorder="1" applyAlignment="1" applyProtection="1">
      <alignment horizontal="center" wrapText="1"/>
    </xf>
    <xf numFmtId="164" fontId="6" fillId="0" borderId="12" xfId="0" applyNumberFormat="1" applyFont="1" applyFill="1" applyBorder="1" applyAlignment="1" applyProtection="1">
      <alignment horizontal="center"/>
    </xf>
    <xf numFmtId="0" fontId="1" fillId="0" borderId="8" xfId="0" applyFont="1" applyBorder="1" applyProtection="1"/>
    <xf numFmtId="164" fontId="1" fillId="0" borderId="8" xfId="0" applyNumberFormat="1" applyFont="1" applyFill="1" applyBorder="1" applyAlignment="1" applyProtection="1">
      <alignment horizontal="center"/>
    </xf>
    <xf numFmtId="37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</xf>
    <xf numFmtId="0" fontId="10" fillId="0" borderId="20" xfId="0" applyFont="1" applyBorder="1" applyProtection="1"/>
    <xf numFmtId="0" fontId="1" fillId="0" borderId="1" xfId="0" applyFont="1" applyBorder="1" applyProtection="1"/>
    <xf numFmtId="164" fontId="1" fillId="0" borderId="1" xfId="0" applyNumberFormat="1" applyFont="1" applyFill="1" applyBorder="1" applyAlignment="1" applyProtection="1">
      <alignment horizontal="center"/>
    </xf>
    <xf numFmtId="37" fontId="1" fillId="3" borderId="1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</xf>
    <xf numFmtId="37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left"/>
    </xf>
    <xf numFmtId="4" fontId="12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11" fillId="0" borderId="20" xfId="0" applyFont="1" applyFill="1" applyBorder="1" applyProtection="1"/>
    <xf numFmtId="0" fontId="1" fillId="0" borderId="20" xfId="0" applyFont="1" applyFill="1" applyBorder="1" applyProtection="1"/>
    <xf numFmtId="37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/>
    <xf numFmtId="0" fontId="1" fillId="0" borderId="2" xfId="0" applyFont="1" applyFill="1" applyBorder="1" applyProtection="1"/>
    <xf numFmtId="0" fontId="7" fillId="0" borderId="22" xfId="0" applyFont="1" applyFill="1" applyBorder="1" applyAlignment="1"/>
    <xf numFmtId="164" fontId="13" fillId="4" borderId="4" xfId="0" applyNumberFormat="1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4" fillId="4" borderId="3" xfId="0" applyNumberFormat="1" applyFont="1" applyFill="1" applyBorder="1" applyAlignment="1" applyProtection="1">
      <alignment horizontal="center"/>
    </xf>
    <xf numFmtId="0" fontId="1" fillId="0" borderId="23" xfId="0" applyFont="1" applyFill="1" applyBorder="1" applyAlignment="1"/>
    <xf numFmtId="164" fontId="1" fillId="0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164" fontId="1" fillId="0" borderId="5" xfId="0" applyNumberFormat="1" applyFont="1" applyFill="1" applyBorder="1" applyAlignment="1" applyProtection="1">
      <alignment horizontal="right"/>
    </xf>
    <xf numFmtId="4" fontId="1" fillId="0" borderId="5" xfId="0" applyNumberFormat="1" applyFont="1" applyFill="1" applyBorder="1" applyAlignment="1" applyProtection="1">
      <alignment horizontal="center"/>
    </xf>
    <xf numFmtId="164" fontId="14" fillId="4" borderId="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 applyProtection="1"/>
    <xf numFmtId="4" fontId="1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4" fillId="0" borderId="20" xfId="0" applyFont="1" applyBorder="1" applyProtection="1"/>
    <xf numFmtId="0" fontId="14" fillId="0" borderId="20" xfId="0" applyFont="1" applyFill="1" applyBorder="1" applyProtection="1"/>
    <xf numFmtId="0" fontId="14" fillId="0" borderId="22" xfId="0" applyFont="1" applyBorder="1" applyProtection="1"/>
    <xf numFmtId="0" fontId="1" fillId="0" borderId="0" xfId="0" applyFont="1" applyFill="1" applyBorder="1" applyAlignment="1"/>
    <xf numFmtId="0" fontId="1" fillId="0" borderId="25" xfId="0" applyFont="1" applyFill="1" applyBorder="1" applyAlignment="1"/>
    <xf numFmtId="0" fontId="14" fillId="0" borderId="23" xfId="0" applyFont="1" applyBorder="1" applyProtection="1"/>
    <xf numFmtId="0" fontId="12" fillId="0" borderId="20" xfId="0" applyFont="1" applyBorder="1" applyProtection="1"/>
    <xf numFmtId="0" fontId="13" fillId="0" borderId="0" xfId="0" applyFont="1" applyFill="1" applyAlignment="1" applyProtection="1"/>
    <xf numFmtId="0" fontId="6" fillId="0" borderId="2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6" fillId="0" borderId="21" xfId="0" applyFont="1" applyFill="1" applyBorder="1" applyAlignment="1" applyProtection="1">
      <alignment horizontal="left"/>
    </xf>
    <xf numFmtId="4" fontId="3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/>
    </xf>
    <xf numFmtId="0" fontId="13" fillId="4" borderId="2" xfId="0" applyFont="1" applyFill="1" applyBorder="1" applyAlignment="1" applyProtection="1"/>
    <xf numFmtId="0" fontId="1" fillId="4" borderId="13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C16E"/>
      <color rgb="FFFFFD78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0</xdr:row>
      <xdr:rowOff>171450</xdr:rowOff>
    </xdr:from>
    <xdr:to>
      <xdr:col>0</xdr:col>
      <xdr:colOff>2344293</xdr:colOff>
      <xdr:row>8</xdr:row>
      <xdr:rowOff>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9FD06A-0C60-4A0E-A6F3-DAE8B8CC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71450"/>
          <a:ext cx="1725168" cy="204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G54"/>
  <sheetViews>
    <sheetView tabSelected="1" topLeftCell="A17" zoomScaleNormal="100" workbookViewId="0">
      <selection activeCell="D44" sqref="D44"/>
    </sheetView>
  </sheetViews>
  <sheetFormatPr defaultColWidth="11.42578125" defaultRowHeight="12.75" x14ac:dyDescent="0.2"/>
  <cols>
    <col min="1" max="1" width="48.7109375" style="1" customWidth="1"/>
    <col min="2" max="2" width="62.7109375" style="50" customWidth="1"/>
    <col min="3" max="3" width="18.140625" style="49" customWidth="1"/>
    <col min="4" max="4" width="19.85546875" style="51" customWidth="1"/>
    <col min="5" max="5" width="23.7109375" style="51" customWidth="1"/>
    <col min="6" max="16384" width="11.42578125" style="1"/>
  </cols>
  <sheetData>
    <row r="1" spans="1:5" ht="25.5" x14ac:dyDescent="0.35">
      <c r="B1" s="64" t="s">
        <v>44</v>
      </c>
      <c r="C1" s="64"/>
      <c r="D1" s="64"/>
      <c r="E1" s="64"/>
    </row>
    <row r="2" spans="1:5" ht="30.75" customHeight="1" x14ac:dyDescent="0.3">
      <c r="B2" s="63" t="s">
        <v>52</v>
      </c>
      <c r="C2" s="63"/>
      <c r="D2" s="63"/>
      <c r="E2" s="63"/>
    </row>
    <row r="3" spans="1:5" ht="18.75" customHeight="1" thickBot="1" x14ac:dyDescent="0.25">
      <c r="A3" s="2"/>
      <c r="B3" s="67"/>
      <c r="C3" s="67"/>
      <c r="D3" s="67"/>
      <c r="E3" s="67"/>
    </row>
    <row r="4" spans="1:5" ht="39.75" customHeight="1" thickBot="1" x14ac:dyDescent="0.25">
      <c r="A4" s="2"/>
      <c r="B4" s="68" t="s">
        <v>45</v>
      </c>
      <c r="C4" s="69"/>
      <c r="D4" s="69"/>
      <c r="E4" s="70"/>
    </row>
    <row r="5" spans="1:5" ht="15" x14ac:dyDescent="0.2">
      <c r="A5" s="3"/>
      <c r="B5" s="4" t="s">
        <v>21</v>
      </c>
      <c r="C5" s="5" t="s">
        <v>19</v>
      </c>
      <c r="D5" s="5" t="s">
        <v>20</v>
      </c>
      <c r="E5" s="6"/>
    </row>
    <row r="6" spans="1:5" ht="15" customHeight="1" x14ac:dyDescent="0.2">
      <c r="A6" s="3"/>
      <c r="B6" s="7" t="s">
        <v>22</v>
      </c>
      <c r="C6" s="8"/>
      <c r="D6" s="8">
        <v>3</v>
      </c>
      <c r="E6" s="9"/>
    </row>
    <row r="7" spans="1:5" ht="15" customHeight="1" x14ac:dyDescent="0.2">
      <c r="A7" s="3"/>
      <c r="B7" s="7" t="s">
        <v>23</v>
      </c>
      <c r="C7" s="8"/>
      <c r="D7" s="8" t="s">
        <v>53</v>
      </c>
      <c r="E7" s="9"/>
    </row>
    <row r="8" spans="1:5" ht="15" customHeight="1" x14ac:dyDescent="0.2">
      <c r="A8" s="3"/>
      <c r="B8" s="7" t="s">
        <v>24</v>
      </c>
      <c r="C8" s="8"/>
      <c r="D8" s="8"/>
      <c r="E8" s="9"/>
    </row>
    <row r="9" spans="1:5" ht="15" customHeight="1" thickBot="1" x14ac:dyDescent="0.25">
      <c r="A9" s="3"/>
      <c r="B9" s="10" t="s">
        <v>25</v>
      </c>
      <c r="C9" s="11"/>
      <c r="D9" s="11"/>
      <c r="E9" s="9"/>
    </row>
    <row r="10" spans="1:5" ht="15" customHeight="1" thickBot="1" x14ac:dyDescent="0.25">
      <c r="A10" s="3"/>
      <c r="B10" s="10" t="s">
        <v>38</v>
      </c>
      <c r="C10" s="12"/>
      <c r="D10" s="12"/>
      <c r="E10" s="13"/>
    </row>
    <row r="11" spans="1:5" ht="55.5" customHeight="1" thickBot="1" x14ac:dyDescent="0.25">
      <c r="A11" s="14" t="s">
        <v>32</v>
      </c>
      <c r="B11" s="14" t="s">
        <v>2</v>
      </c>
      <c r="C11" s="15" t="s">
        <v>0</v>
      </c>
      <c r="D11" s="16" t="s">
        <v>31</v>
      </c>
      <c r="E11" s="17" t="s">
        <v>30</v>
      </c>
    </row>
    <row r="12" spans="1:5" ht="15" customHeight="1" x14ac:dyDescent="0.2">
      <c r="A12" s="54" t="s">
        <v>9</v>
      </c>
      <c r="B12" s="18" t="s">
        <v>10</v>
      </c>
      <c r="C12" s="19">
        <v>1800</v>
      </c>
      <c r="D12" s="20">
        <v>0</v>
      </c>
      <c r="E12" s="26">
        <f>SUM(C12*D12)</f>
        <v>0</v>
      </c>
    </row>
    <row r="13" spans="1:5" ht="15" customHeight="1" x14ac:dyDescent="0.2">
      <c r="A13" s="58" t="s">
        <v>40</v>
      </c>
      <c r="B13" s="23" t="s">
        <v>3</v>
      </c>
      <c r="C13" s="24">
        <v>2593</v>
      </c>
      <c r="D13" s="25">
        <v>1</v>
      </c>
      <c r="E13" s="26">
        <f>SUM(C13*D13)</f>
        <v>2593</v>
      </c>
    </row>
    <row r="14" spans="1:5" ht="15" customHeight="1" x14ac:dyDescent="0.2">
      <c r="A14" s="52"/>
      <c r="B14" s="23" t="s">
        <v>4</v>
      </c>
      <c r="C14" s="24">
        <v>3163</v>
      </c>
      <c r="D14" s="25">
        <v>0</v>
      </c>
      <c r="E14" s="26">
        <f>SUM(C14*D14)</f>
        <v>0</v>
      </c>
    </row>
    <row r="15" spans="1:5" ht="15" customHeight="1" x14ac:dyDescent="0.2">
      <c r="A15" s="52"/>
      <c r="B15" s="23" t="s">
        <v>12</v>
      </c>
      <c r="C15" s="24">
        <v>3527</v>
      </c>
      <c r="D15" s="25">
        <v>0</v>
      </c>
      <c r="E15" s="26">
        <f>SUM(C15*D15)</f>
        <v>0</v>
      </c>
    </row>
    <row r="16" spans="1:5" ht="15" customHeight="1" x14ac:dyDescent="0.2">
      <c r="A16" s="52"/>
      <c r="B16" s="23"/>
      <c r="C16" s="24"/>
      <c r="D16" s="27"/>
      <c r="E16" s="26"/>
    </row>
    <row r="17" spans="1:5" ht="15" customHeight="1" x14ac:dyDescent="0.2">
      <c r="A17" s="52" t="s">
        <v>5</v>
      </c>
      <c r="B17" s="23" t="s">
        <v>6</v>
      </c>
      <c r="C17" s="24">
        <v>560</v>
      </c>
      <c r="D17" s="27"/>
      <c r="E17" s="26">
        <f>C17</f>
        <v>560</v>
      </c>
    </row>
    <row r="18" spans="1:5" ht="15" customHeight="1" x14ac:dyDescent="0.2">
      <c r="A18" s="52" t="s">
        <v>7</v>
      </c>
      <c r="B18" s="28" t="s">
        <v>6</v>
      </c>
      <c r="C18" s="24">
        <v>165</v>
      </c>
      <c r="D18" s="27"/>
      <c r="E18" s="26">
        <f>C18</f>
        <v>165</v>
      </c>
    </row>
    <row r="19" spans="1:5" ht="15" customHeight="1" x14ac:dyDescent="0.2">
      <c r="A19" s="52"/>
      <c r="B19" s="28"/>
      <c r="C19" s="24"/>
      <c r="D19" s="27"/>
      <c r="E19" s="26"/>
    </row>
    <row r="20" spans="1:5" ht="15" customHeight="1" x14ac:dyDescent="0.2">
      <c r="A20" s="52" t="s">
        <v>34</v>
      </c>
      <c r="B20" s="28" t="s">
        <v>50</v>
      </c>
      <c r="C20" s="24">
        <v>80</v>
      </c>
      <c r="D20" s="25">
        <v>1</v>
      </c>
      <c r="E20" s="26">
        <f>SUM(C20*D20)</f>
        <v>80</v>
      </c>
    </row>
    <row r="21" spans="1:5" ht="15" customHeight="1" x14ac:dyDescent="0.2">
      <c r="A21" s="52" t="s">
        <v>34</v>
      </c>
      <c r="B21" s="28" t="s">
        <v>49</v>
      </c>
      <c r="C21" s="24">
        <v>120</v>
      </c>
      <c r="D21" s="25">
        <v>1</v>
      </c>
      <c r="E21" s="26">
        <f>SUM(C21*D21)</f>
        <v>120</v>
      </c>
    </row>
    <row r="22" spans="1:5" ht="15" customHeight="1" x14ac:dyDescent="0.2">
      <c r="A22" s="58"/>
      <c r="B22" s="28"/>
      <c r="C22" s="24"/>
      <c r="D22" s="27"/>
      <c r="E22" s="26"/>
    </row>
    <row r="23" spans="1:5" ht="15" customHeight="1" x14ac:dyDescent="0.2">
      <c r="A23" s="52" t="s">
        <v>8</v>
      </c>
      <c r="B23" s="29" t="s">
        <v>17</v>
      </c>
      <c r="C23" s="24"/>
      <c r="D23" s="27"/>
      <c r="E23" s="26"/>
    </row>
    <row r="24" spans="1:5" ht="15" customHeight="1" x14ac:dyDescent="0.2">
      <c r="A24" s="52"/>
      <c r="B24" s="30" t="s">
        <v>35</v>
      </c>
      <c r="C24" s="24">
        <v>160</v>
      </c>
      <c r="D24" s="25">
        <v>2</v>
      </c>
      <c r="E24" s="26">
        <f t="shared" ref="E24:E28" si="0">SUM(C24*D24)</f>
        <v>320</v>
      </c>
    </row>
    <row r="25" spans="1:5" ht="15" customHeight="1" x14ac:dyDescent="0.2">
      <c r="A25" s="52"/>
      <c r="B25" s="30" t="s">
        <v>39</v>
      </c>
      <c r="C25" s="24">
        <v>100</v>
      </c>
      <c r="D25" s="25">
        <v>0</v>
      </c>
      <c r="E25" s="26">
        <f t="shared" si="0"/>
        <v>0</v>
      </c>
    </row>
    <row r="26" spans="1:5" ht="15" customHeight="1" x14ac:dyDescent="0.2">
      <c r="A26" s="52"/>
      <c r="B26" s="28" t="s">
        <v>41</v>
      </c>
      <c r="C26" s="24">
        <v>210</v>
      </c>
      <c r="D26" s="25">
        <v>1</v>
      </c>
      <c r="E26" s="26">
        <f t="shared" si="0"/>
        <v>210</v>
      </c>
    </row>
    <row r="27" spans="1:5" ht="15" customHeight="1" x14ac:dyDescent="0.2">
      <c r="A27" s="52"/>
      <c r="B27" s="28" t="s">
        <v>42</v>
      </c>
      <c r="C27" s="24">
        <v>260</v>
      </c>
      <c r="D27" s="25">
        <v>1</v>
      </c>
      <c r="E27" s="26">
        <f t="shared" si="0"/>
        <v>260</v>
      </c>
    </row>
    <row r="28" spans="1:5" ht="15" customHeight="1" x14ac:dyDescent="0.2">
      <c r="A28" s="52"/>
      <c r="B28" s="28" t="s">
        <v>43</v>
      </c>
      <c r="C28" s="24">
        <v>120</v>
      </c>
      <c r="D28" s="25">
        <v>2</v>
      </c>
      <c r="E28" s="26">
        <f t="shared" si="0"/>
        <v>240</v>
      </c>
    </row>
    <row r="29" spans="1:5" ht="15" customHeight="1" x14ac:dyDescent="0.2">
      <c r="A29" s="53"/>
      <c r="B29" s="28"/>
      <c r="C29" s="24"/>
      <c r="D29" s="27"/>
      <c r="E29" s="26"/>
    </row>
    <row r="30" spans="1:5" ht="14.25" customHeight="1" x14ac:dyDescent="0.2">
      <c r="A30" s="53" t="s">
        <v>36</v>
      </c>
      <c r="B30" s="29" t="s">
        <v>17</v>
      </c>
      <c r="C30" s="24"/>
      <c r="D30" s="27"/>
      <c r="E30" s="26"/>
    </row>
    <row r="31" spans="1:5" ht="15" customHeight="1" x14ac:dyDescent="0.2">
      <c r="A31" s="58"/>
      <c r="B31" s="28" t="s">
        <v>46</v>
      </c>
      <c r="C31" s="24">
        <v>70</v>
      </c>
      <c r="D31" s="25">
        <v>0</v>
      </c>
      <c r="E31" s="26">
        <f>C31*D31</f>
        <v>0</v>
      </c>
    </row>
    <row r="32" spans="1:5" ht="15" customHeight="1" x14ac:dyDescent="0.2">
      <c r="A32" s="58"/>
      <c r="B32" s="28"/>
      <c r="C32" s="24"/>
      <c r="D32" s="27"/>
      <c r="E32" s="26"/>
    </row>
    <row r="33" spans="1:7" ht="15" customHeight="1" x14ac:dyDescent="0.2">
      <c r="A33" s="53" t="s">
        <v>33</v>
      </c>
      <c r="B33" s="29" t="s">
        <v>17</v>
      </c>
      <c r="C33" s="24"/>
      <c r="D33" s="27"/>
      <c r="E33" s="26"/>
    </row>
    <row r="34" spans="1:7" ht="15" customHeight="1" x14ac:dyDescent="0.2">
      <c r="A34" s="32"/>
      <c r="B34" s="28" t="s">
        <v>48</v>
      </c>
      <c r="C34" s="24">
        <v>200</v>
      </c>
      <c r="D34" s="25">
        <v>0</v>
      </c>
      <c r="E34" s="26">
        <f t="shared" ref="E34" si="1">SUM(C34*D34)</f>
        <v>0</v>
      </c>
    </row>
    <row r="35" spans="1:7" ht="15" customHeight="1" x14ac:dyDescent="0.2">
      <c r="A35" s="38"/>
      <c r="B35" s="28"/>
      <c r="C35" s="24"/>
      <c r="D35" s="33"/>
      <c r="E35" s="26"/>
    </row>
    <row r="36" spans="1:7" ht="15" customHeight="1" x14ac:dyDescent="0.2">
      <c r="A36" s="31"/>
      <c r="B36" s="29" t="s">
        <v>17</v>
      </c>
      <c r="C36" s="24"/>
      <c r="D36" s="27"/>
      <c r="E36" s="26"/>
    </row>
    <row r="37" spans="1:7" ht="15" customHeight="1" x14ac:dyDescent="0.2">
      <c r="A37" s="52" t="s">
        <v>11</v>
      </c>
      <c r="B37" s="1" t="s">
        <v>47</v>
      </c>
      <c r="C37" s="24">
        <v>170</v>
      </c>
      <c r="D37" s="25">
        <v>0</v>
      </c>
      <c r="E37" s="26">
        <f t="shared" ref="E37:E38" si="2">SUM(C37*D37)</f>
        <v>0</v>
      </c>
    </row>
    <row r="38" spans="1:7" ht="15" customHeight="1" x14ac:dyDescent="0.2">
      <c r="A38" s="57"/>
      <c r="B38" s="28" t="s">
        <v>13</v>
      </c>
      <c r="C38" s="24">
        <v>320</v>
      </c>
      <c r="D38" s="25">
        <v>0</v>
      </c>
      <c r="E38" s="26">
        <f t="shared" si="2"/>
        <v>0</v>
      </c>
    </row>
    <row r="39" spans="1:7" ht="15" customHeight="1" x14ac:dyDescent="0.2">
      <c r="A39" s="38"/>
      <c r="B39" s="28" t="s">
        <v>37</v>
      </c>
      <c r="C39" s="24">
        <v>1500</v>
      </c>
      <c r="D39" s="25">
        <v>0</v>
      </c>
      <c r="E39" s="26">
        <f>SUM(C39*D39)</f>
        <v>0</v>
      </c>
    </row>
    <row r="40" spans="1:7" ht="15" customHeight="1" x14ac:dyDescent="0.2">
      <c r="A40" s="22"/>
      <c r="B40" s="2"/>
      <c r="C40" s="24"/>
      <c r="D40" s="27"/>
      <c r="E40" s="26"/>
    </row>
    <row r="41" spans="1:7" ht="15" customHeight="1" x14ac:dyDescent="0.2">
      <c r="A41" s="22"/>
      <c r="B41" s="35"/>
      <c r="C41" s="24"/>
      <c r="D41" s="27"/>
      <c r="E41" s="21"/>
    </row>
    <row r="42" spans="1:7" ht="15" customHeight="1" x14ac:dyDescent="0.25">
      <c r="A42" s="34"/>
      <c r="B42" s="65" t="s">
        <v>51</v>
      </c>
      <c r="C42" s="66"/>
      <c r="D42" s="66"/>
      <c r="E42" s="37">
        <f>SUM(E12:E41)</f>
        <v>4548</v>
      </c>
      <c r="F42" s="59"/>
    </row>
    <row r="43" spans="1:7" ht="15" customHeight="1" x14ac:dyDescent="0.2">
      <c r="A43" s="36"/>
      <c r="B43" s="60" t="s">
        <v>18</v>
      </c>
      <c r="C43" s="61"/>
      <c r="D43" s="61"/>
      <c r="E43" s="62"/>
    </row>
    <row r="44" spans="1:7" ht="15" customHeight="1" x14ac:dyDescent="0.2">
      <c r="A44" s="38"/>
      <c r="B44" s="30" t="s">
        <v>28</v>
      </c>
      <c r="C44" s="39"/>
      <c r="D44" s="40" t="s">
        <v>29</v>
      </c>
      <c r="E44" s="41">
        <f>SUM(E42/44)</f>
        <v>103.36363636363636</v>
      </c>
    </row>
    <row r="45" spans="1:7" ht="15" customHeight="1" x14ac:dyDescent="0.2">
      <c r="A45" s="38"/>
      <c r="B45" s="30" t="s">
        <v>26</v>
      </c>
      <c r="C45" s="43"/>
      <c r="D45" s="44" t="s">
        <v>27</v>
      </c>
      <c r="E45" s="41">
        <f>SUM(E42/22)</f>
        <v>206.72727272727272</v>
      </c>
    </row>
    <row r="46" spans="1:7" ht="15" customHeight="1" x14ac:dyDescent="0.2">
      <c r="A46" s="42"/>
      <c r="B46" s="30" t="s">
        <v>16</v>
      </c>
      <c r="C46" s="43"/>
      <c r="D46" s="44" t="s">
        <v>14</v>
      </c>
      <c r="E46" s="41">
        <f>SUM(E42/10)</f>
        <v>454.8</v>
      </c>
    </row>
    <row r="47" spans="1:7" ht="15" customHeight="1" thickBot="1" x14ac:dyDescent="0.25">
      <c r="A47" s="56"/>
      <c r="B47" s="45" t="s">
        <v>15</v>
      </c>
      <c r="C47" s="46"/>
      <c r="D47" s="47" t="s">
        <v>1</v>
      </c>
      <c r="E47" s="48">
        <f>SUM(E42/4)</f>
        <v>1137</v>
      </c>
    </row>
    <row r="48" spans="1:7" ht="15" customHeight="1" x14ac:dyDescent="0.2">
      <c r="A48" s="55"/>
      <c r="G48" s="49"/>
    </row>
    <row r="49" spans="7:7" ht="15" customHeight="1" x14ac:dyDescent="0.2">
      <c r="G49" s="49"/>
    </row>
    <row r="50" spans="7:7" ht="15" customHeight="1" x14ac:dyDescent="0.2">
      <c r="G50" s="49"/>
    </row>
    <row r="51" spans="7:7" ht="15" customHeight="1" x14ac:dyDescent="0.2">
      <c r="G51" s="49"/>
    </row>
    <row r="54" spans="7:7" ht="15" customHeight="1" x14ac:dyDescent="0.2"/>
  </sheetData>
  <sheetProtection selectLockedCells="1"/>
  <mergeCells count="6">
    <mergeCell ref="B43:E43"/>
    <mergeCell ref="B2:E2"/>
    <mergeCell ref="B1:E1"/>
    <mergeCell ref="B42:D42"/>
    <mergeCell ref="B3:E3"/>
    <mergeCell ref="B4:E4"/>
  </mergeCells>
  <pageMargins left="0.7" right="0.7" top="0.75" bottom="0.75" header="0.3" footer="0.3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913A26119BAA469D77C043306E759B" ma:contentTypeVersion="1" ma:contentTypeDescription="Create a new document." ma:contentTypeScope="" ma:versionID="d827b9f5e2b8c0c93a773cf38fdf197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6a180fa165c6a47b5204b4c1e2ef6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687FAE0-DB0F-4D4E-ABBB-C7C482D8E6DE}"/>
</file>

<file path=customXml/itemProps2.xml><?xml version="1.0" encoding="utf-8"?>
<ds:datastoreItem xmlns:ds="http://schemas.openxmlformats.org/officeDocument/2006/customXml" ds:itemID="{02559AA8-D13C-46D7-BC43-370BAE698F64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6B7AD878-6628-4583-AD03-FAAB15E38D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858912-EA38-4A86-B68D-B23FE883B35C}">
  <ds:schemaRefs>
    <ds:schemaRef ds:uri="http://schemas.microsoft.com/office/2006/metadata/properties"/>
    <ds:schemaRef ds:uri="5bd412d5-0c0b-4cb1-85b0-cfe79ad6771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09bf0298-09c9-4fee-87fa-c9da5ac28df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45FB21A-FD49-42F4-851D-F4B03E35F78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St. Joseph's College, Gregory Terrace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dcoetzee</dc:creator>
  <cp:lastModifiedBy>Laura O'Callaghan</cp:lastModifiedBy>
  <cp:lastPrinted>2021-11-25T22:25:22Z</cp:lastPrinted>
  <dcterms:created xsi:type="dcterms:W3CDTF">2013-07-05T04:58:52Z</dcterms:created>
  <dcterms:modified xsi:type="dcterms:W3CDTF">2021-11-25T22:25:28Z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0x010100B1913A26119BAA469D77C043306E759B</vt:lpwstr>
  </property>
  <property fmtid="{D5CDD505-2E9C-101B-9397-08002B2CF9AE}" pid="4" name="AuthorIds_UIVersion_512">
    <vt:lpwstr>25</vt:lpwstr>
  </property>
  <property fmtid="{D5CDD505-2E9C-101B-9397-08002B2CF9AE}" pid="5" name="Order">
    <vt:r8>1100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SharedWithUsers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